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Wdmycloud\ou\ROZPOČET\2021\"/>
    </mc:Choice>
  </mc:AlternateContent>
  <xr:revisionPtr revIDLastSave="0" documentId="13_ncr:1_{32AF8434-68B9-4DE6-BB46-55CD8583B6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8" i="1"/>
  <c r="E70" i="1"/>
  <c r="E24" i="1" l="1"/>
  <c r="E33" i="1" s="1"/>
  <c r="E50" i="1" l="1"/>
  <c r="E65" i="1" l="1"/>
  <c r="D74" i="1" s="1"/>
  <c r="D73" i="1"/>
  <c r="D75" i="1" l="1"/>
</calcChain>
</file>

<file path=xl/sharedStrings.xml><?xml version="1.0" encoding="utf-8"?>
<sst xmlns="http://schemas.openxmlformats.org/spreadsheetml/2006/main" count="201" uniqueCount="130">
  <si>
    <t>Paragraf</t>
  </si>
  <si>
    <t>Položka</t>
  </si>
  <si>
    <t>Označení</t>
  </si>
  <si>
    <t>Účelové označení</t>
  </si>
  <si>
    <t>Částka v Kč</t>
  </si>
  <si>
    <t>1111</t>
  </si>
  <si>
    <t>Daňové příjmy</t>
  </si>
  <si>
    <t>Daň z příjmů fyz.osob ze záv.činnosti a funkčních požitků</t>
  </si>
  <si>
    <t>1112</t>
  </si>
  <si>
    <t>Daň z příjmů fyz.osob ze sam.výděl.činnosti</t>
  </si>
  <si>
    <t>1113</t>
  </si>
  <si>
    <t>Daň z příjmů fyz.osob z kapitál.výnosů</t>
  </si>
  <si>
    <t>1121</t>
  </si>
  <si>
    <t>Daň z příjmů právnických osob</t>
  </si>
  <si>
    <t>1211</t>
  </si>
  <si>
    <t>Daň z přidané hodnoty</t>
  </si>
  <si>
    <t>1340</t>
  </si>
  <si>
    <t>Poplatek za provoz systému shromažďování,sběru,přepravy</t>
  </si>
  <si>
    <t>1341</t>
  </si>
  <si>
    <t>Poplatek ze psů</t>
  </si>
  <si>
    <t>Odvod z loterií a podobných her kromě z výher.hrac.přístro</t>
  </si>
  <si>
    <t>1361</t>
  </si>
  <si>
    <t>Správní poplatky</t>
  </si>
  <si>
    <t>1511</t>
  </si>
  <si>
    <t>Daň z nemovitostí</t>
  </si>
  <si>
    <t>1031</t>
  </si>
  <si>
    <t>2111</t>
  </si>
  <si>
    <t>Nedaňové příjmy</t>
  </si>
  <si>
    <t>Pěstební činnost</t>
  </si>
  <si>
    <t>2310</t>
  </si>
  <si>
    <t>Pitná voda</t>
  </si>
  <si>
    <t>3314</t>
  </si>
  <si>
    <t>Činnosti knihovnické</t>
  </si>
  <si>
    <t>3392</t>
  </si>
  <si>
    <t>2139</t>
  </si>
  <si>
    <t>Zájmová činnost v kultuře</t>
  </si>
  <si>
    <t>3612</t>
  </si>
  <si>
    <t>2132</t>
  </si>
  <si>
    <t>Bytové hospodářství</t>
  </si>
  <si>
    <t>3613</t>
  </si>
  <si>
    <t>Nebytové hospodářství</t>
  </si>
  <si>
    <t>3632</t>
  </si>
  <si>
    <t>Pohřebnictví</t>
  </si>
  <si>
    <t>3639</t>
  </si>
  <si>
    <t>2131</t>
  </si>
  <si>
    <t>Příjmy z pronájmu pozemků</t>
  </si>
  <si>
    <t>Příjmy z prodeje krátkodob.majetku a drob.dlouhodob.majet</t>
  </si>
  <si>
    <t>3111</t>
  </si>
  <si>
    <t>Příjmy z prodeje pozemků</t>
  </si>
  <si>
    <t>3722</t>
  </si>
  <si>
    <t>Sběr a svoz komunálních odpadů</t>
  </si>
  <si>
    <t>3725</t>
  </si>
  <si>
    <t>2324</t>
  </si>
  <si>
    <t>Využívání a zneškodňování komunálních odpadů</t>
  </si>
  <si>
    <t>6171</t>
  </si>
  <si>
    <t>Příjmy z poskytování služeb a výrobků</t>
  </si>
  <si>
    <t>2321</t>
  </si>
  <si>
    <t>Přijaté neinvestiční dary</t>
  </si>
  <si>
    <t>4116</t>
  </si>
  <si>
    <t>Přijaté transfery</t>
  </si>
  <si>
    <t>VPP</t>
  </si>
  <si>
    <t>Příjmy celkem</t>
  </si>
  <si>
    <t xml:space="preserve">Výdaje  </t>
  </si>
  <si>
    <t>Lesní hospodářství</t>
  </si>
  <si>
    <t>2212</t>
  </si>
  <si>
    <t>Silnice</t>
  </si>
  <si>
    <t>Pozemní komunikace</t>
  </si>
  <si>
    <t>Vodní hospodářství</t>
  </si>
  <si>
    <t>3113</t>
  </si>
  <si>
    <t xml:space="preserve">ZŠ </t>
  </si>
  <si>
    <t>Zařízení předškolní výchovy a základního vzdělávání</t>
  </si>
  <si>
    <t>3231</t>
  </si>
  <si>
    <t>ZUŠ</t>
  </si>
  <si>
    <t>Zájmové studium</t>
  </si>
  <si>
    <t>Kulturní památky</t>
  </si>
  <si>
    <t>Sportovní zařízení</t>
  </si>
  <si>
    <t>Kultura</t>
  </si>
  <si>
    <t>Ostatní činnosti v záležit. kultury, církví a sděl. prostř.</t>
  </si>
  <si>
    <t>3399</t>
  </si>
  <si>
    <t>Ostatní záležitost kultury, církví a sděl. prostředků</t>
  </si>
  <si>
    <t>Rozvoj bydlení a bytové hospodářství</t>
  </si>
  <si>
    <t>3631</t>
  </si>
  <si>
    <t>Veřejné osvětlení</t>
  </si>
  <si>
    <t>Komunální služby a územní rozvoj</t>
  </si>
  <si>
    <t>3635</t>
  </si>
  <si>
    <t>Územní plánování</t>
  </si>
  <si>
    <t>Komunální služby a územní rozvoj jinde nezařazené</t>
  </si>
  <si>
    <t>3721</t>
  </si>
  <si>
    <t>Sběr a svoz nebezpečných odpadů</t>
  </si>
  <si>
    <t>Nakládání s odpady</t>
  </si>
  <si>
    <t>3745</t>
  </si>
  <si>
    <t>Péče o vzhled obcí a veřejnou zeleň</t>
  </si>
  <si>
    <t>Ochrana přírody a krajiny</t>
  </si>
  <si>
    <t>5212</t>
  </si>
  <si>
    <t>Ochrana obyvatelstva</t>
  </si>
  <si>
    <t>5512</t>
  </si>
  <si>
    <t>Požární ochrana - dobrovolná část</t>
  </si>
  <si>
    <t>Požární ochrana</t>
  </si>
  <si>
    <t>6112</t>
  </si>
  <si>
    <t>Zastupitelstva obcí</t>
  </si>
  <si>
    <t>Zastupitelské orgány</t>
  </si>
  <si>
    <t>Činnost místní správy</t>
  </si>
  <si>
    <t>Regionální a místní správa</t>
  </si>
  <si>
    <t>Služby peněžních ústavů</t>
  </si>
  <si>
    <t>Výdaje celkem</t>
  </si>
  <si>
    <t>Splátka jistiny</t>
  </si>
  <si>
    <t>Financování celkem</t>
  </si>
  <si>
    <t>Rekapitulace:</t>
  </si>
  <si>
    <t>Příjmy + financování =</t>
  </si>
  <si>
    <t>Výdaje =</t>
  </si>
  <si>
    <t>Rozdíl =</t>
  </si>
  <si>
    <t>Ostatní investiční přijaté transfery ze stát. rozpočtu</t>
  </si>
  <si>
    <t>Silniční doprava</t>
  </si>
  <si>
    <t>Neinvestiční transfery cizím příspěvkovým organizacím</t>
  </si>
  <si>
    <t>Sdělovací prostředky</t>
  </si>
  <si>
    <t>Nákup ostatních služeb</t>
  </si>
  <si>
    <t>Vypracovala: Zuzana Jochmannová</t>
  </si>
  <si>
    <t>Krátkodobé prostředky na B.Ú.</t>
  </si>
  <si>
    <t>Přijaté transfary</t>
  </si>
  <si>
    <t>Na státní správu</t>
  </si>
  <si>
    <t>Zachování a obnova Kulturních památek</t>
  </si>
  <si>
    <t>Sportovní zařízení v majetku obce</t>
  </si>
  <si>
    <t>Finanční operace</t>
  </si>
  <si>
    <t>MMR (KD, spol.místnost)</t>
  </si>
  <si>
    <t>NÁVRH ROZPOČTU NA ROK 2021</t>
  </si>
  <si>
    <t>Příjmy z pronájmu ostatních nemovitostí a jejich částí - byty</t>
  </si>
  <si>
    <t>Vodní díla</t>
  </si>
  <si>
    <t>Vodní díla v zemědělské krajině</t>
  </si>
  <si>
    <t>V Kobylé nad Vidnavkou 4.11.2020</t>
  </si>
  <si>
    <t xml:space="preserve"> NÁVRH ROZPOČTU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</si>
</sst>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1" applyFont="1" applyFill="1" applyBorder="1" applyAlignment="1">
      <alignment horizontal="centerContinuous" vertical="top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9" xfId="1" applyFont="1" applyFill="1" applyBorder="1" applyAlignment="1"/>
    <xf numFmtId="3" fontId="3" fillId="0" borderId="10" xfId="1" applyNumberFormat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12" xfId="1" applyFont="1" applyFill="1" applyBorder="1" applyAlignment="1"/>
    <xf numFmtId="0" fontId="2" fillId="0" borderId="2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3" fontId="2" fillId="0" borderId="4" xfId="1" applyNumberFormat="1" applyFont="1" applyFill="1" applyBorder="1" applyAlignment="1"/>
    <xf numFmtId="4" fontId="3" fillId="0" borderId="0" xfId="1" applyNumberFormat="1" applyFont="1" applyFill="1" applyAlignment="1"/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vertical="center" wrapText="1"/>
    </xf>
    <xf numFmtId="0" fontId="3" fillId="0" borderId="17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/>
    </xf>
    <xf numFmtId="3" fontId="3" fillId="0" borderId="18" xfId="1" applyNumberFormat="1" applyFont="1" applyFill="1" applyBorder="1" applyAlignment="1"/>
    <xf numFmtId="0" fontId="2" fillId="0" borderId="19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left"/>
    </xf>
    <xf numFmtId="0" fontId="2" fillId="0" borderId="21" xfId="1" applyFont="1" applyFill="1" applyBorder="1" applyAlignment="1">
      <alignment horizontal="left"/>
    </xf>
    <xf numFmtId="0" fontId="3" fillId="0" borderId="11" xfId="1" applyFont="1" applyFill="1" applyBorder="1" applyAlignment="1"/>
    <xf numFmtId="0" fontId="2" fillId="0" borderId="0" xfId="1" applyFont="1" applyFill="1" applyAlignment="1"/>
    <xf numFmtId="0" fontId="2" fillId="0" borderId="13" xfId="1" applyFont="1" applyFill="1" applyBorder="1" applyAlignment="1"/>
    <xf numFmtId="0" fontId="2" fillId="0" borderId="2" xfId="1" applyFont="1" applyFill="1" applyBorder="1" applyAlignment="1"/>
    <xf numFmtId="0" fontId="2" fillId="0" borderId="22" xfId="1" applyFont="1" applyFill="1" applyBorder="1" applyAlignment="1"/>
    <xf numFmtId="0" fontId="4" fillId="0" borderId="9" xfId="1" applyFont="1" applyFill="1" applyBorder="1" applyAlignment="1">
      <alignment vertical="center" wrapText="1"/>
    </xf>
    <xf numFmtId="4" fontId="2" fillId="0" borderId="24" xfId="1" applyNumberFormat="1" applyFont="1" applyFill="1" applyBorder="1" applyAlignment="1"/>
    <xf numFmtId="0" fontId="0" fillId="0" borderId="0" xfId="0" applyFill="1"/>
    <xf numFmtId="0" fontId="1" fillId="0" borderId="0" xfId="1" applyFill="1"/>
    <xf numFmtId="0" fontId="4" fillId="0" borderId="12" xfId="1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right" vertical="center" wrapText="1"/>
    </xf>
    <xf numFmtId="3" fontId="3" fillId="0" borderId="7" xfId="1" applyNumberFormat="1" applyFont="1" applyFill="1" applyBorder="1" applyAlignment="1">
      <alignment horizontal="right" vertical="center" wrapText="1"/>
    </xf>
    <xf numFmtId="3" fontId="3" fillId="0" borderId="10" xfId="1" applyNumberFormat="1" applyFont="1" applyFill="1" applyBorder="1" applyAlignment="1"/>
    <xf numFmtId="0" fontId="3" fillId="0" borderId="9" xfId="1" applyFont="1" applyFill="1" applyBorder="1" applyAlignment="1">
      <alignment wrapText="1"/>
    </xf>
    <xf numFmtId="3" fontId="4" fillId="0" borderId="10" xfId="1" applyNumberFormat="1" applyFont="1" applyFill="1" applyBorder="1" applyAlignment="1">
      <alignment horizontal="right" vertical="center" wrapText="1"/>
    </xf>
    <xf numFmtId="3" fontId="4" fillId="0" borderId="23" xfId="1" applyNumberFormat="1" applyFont="1" applyFill="1" applyBorder="1" applyAlignment="1">
      <alignment horizontal="right" vertical="center" wrapText="1"/>
    </xf>
    <xf numFmtId="0" fontId="3" fillId="0" borderId="25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3" fontId="3" fillId="0" borderId="27" xfId="1" applyNumberFormat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3" fontId="5" fillId="0" borderId="15" xfId="1" applyNumberFormat="1" applyFont="1" applyFill="1" applyBorder="1" applyAlignment="1"/>
    <xf numFmtId="3" fontId="5" fillId="0" borderId="4" xfId="1" applyNumberFormat="1" applyFont="1" applyFill="1" applyBorder="1" applyAlignment="1"/>
    <xf numFmtId="0" fontId="4" fillId="0" borderId="26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view="pageBreakPreview" topLeftCell="A37" zoomScaleSheetLayoutView="100" workbookViewId="0">
      <selection sqref="A1:E1"/>
    </sheetView>
  </sheetViews>
  <sheetFormatPr defaultRowHeight="26.25" customHeight="1" x14ac:dyDescent="0.25"/>
  <cols>
    <col min="1" max="1" width="10.5703125" style="36" customWidth="1"/>
    <col min="2" max="2" width="9.140625" style="36"/>
    <col min="3" max="3" width="15.7109375" style="36" customWidth="1"/>
    <col min="4" max="4" width="40.28515625" style="36" customWidth="1"/>
    <col min="5" max="5" width="13.140625" style="36" bestFit="1" customWidth="1"/>
    <col min="6" max="16384" width="9.140625" style="36"/>
  </cols>
  <sheetData>
    <row r="1" spans="1:5" ht="19.5" customHeight="1" x14ac:dyDescent="0.25">
      <c r="A1" s="50" t="s">
        <v>124</v>
      </c>
      <c r="B1" s="50"/>
      <c r="C1" s="50"/>
      <c r="D1" s="50"/>
      <c r="E1" s="50"/>
    </row>
    <row r="2" spans="1:5" ht="17.25" customHeight="1" thickBot="1" x14ac:dyDescent="0.3">
      <c r="A2" s="1"/>
      <c r="B2" s="1"/>
      <c r="C2" s="1"/>
      <c r="D2" s="1"/>
      <c r="E2" s="1"/>
    </row>
    <row r="3" spans="1:5" ht="26.25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26.25" customHeight="1" x14ac:dyDescent="0.25">
      <c r="A4" s="5"/>
      <c r="B4" s="6" t="s">
        <v>5</v>
      </c>
      <c r="C4" s="6" t="s">
        <v>6</v>
      </c>
      <c r="D4" s="6" t="s">
        <v>7</v>
      </c>
      <c r="E4" s="40">
        <f>1550000+12100</f>
        <v>1562100</v>
      </c>
    </row>
    <row r="5" spans="1:5" ht="26.25" customHeight="1" x14ac:dyDescent="0.25">
      <c r="A5" s="7"/>
      <c r="B5" s="8" t="s">
        <v>8</v>
      </c>
      <c r="C5" s="8" t="s">
        <v>6</v>
      </c>
      <c r="D5" s="8" t="s">
        <v>9</v>
      </c>
      <c r="E5" s="41">
        <v>30000</v>
      </c>
    </row>
    <row r="6" spans="1:5" ht="26.25" customHeight="1" x14ac:dyDescent="0.25">
      <c r="A6" s="7"/>
      <c r="B6" s="8" t="s">
        <v>10</v>
      </c>
      <c r="C6" s="8" t="s">
        <v>6</v>
      </c>
      <c r="D6" s="8" t="s">
        <v>11</v>
      </c>
      <c r="E6" s="10">
        <v>130000</v>
      </c>
    </row>
    <row r="7" spans="1:5" ht="26.25" customHeight="1" x14ac:dyDescent="0.25">
      <c r="A7" s="7"/>
      <c r="B7" s="8" t="s">
        <v>12</v>
      </c>
      <c r="C7" s="8" t="s">
        <v>6</v>
      </c>
      <c r="D7" s="8" t="s">
        <v>13</v>
      </c>
      <c r="E7" s="10">
        <v>1000000</v>
      </c>
    </row>
    <row r="8" spans="1:5" ht="26.25" customHeight="1" x14ac:dyDescent="0.25">
      <c r="A8" s="7"/>
      <c r="B8" s="8" t="s">
        <v>14</v>
      </c>
      <c r="C8" s="8" t="s">
        <v>6</v>
      </c>
      <c r="D8" s="8" t="s">
        <v>15</v>
      </c>
      <c r="E8" s="10">
        <v>2700000</v>
      </c>
    </row>
    <row r="9" spans="1:5" ht="26.25" customHeight="1" x14ac:dyDescent="0.25">
      <c r="A9" s="7"/>
      <c r="B9" s="8" t="s">
        <v>16</v>
      </c>
      <c r="C9" s="8" t="s">
        <v>6</v>
      </c>
      <c r="D9" s="8" t="s">
        <v>17</v>
      </c>
      <c r="E9" s="10">
        <v>180000</v>
      </c>
    </row>
    <row r="10" spans="1:5" ht="26.25" customHeight="1" x14ac:dyDescent="0.25">
      <c r="A10" s="7"/>
      <c r="B10" s="8" t="s">
        <v>18</v>
      </c>
      <c r="C10" s="8" t="s">
        <v>6</v>
      </c>
      <c r="D10" s="8" t="s">
        <v>19</v>
      </c>
      <c r="E10" s="10">
        <v>5000</v>
      </c>
    </row>
    <row r="11" spans="1:5" ht="26.25" customHeight="1" x14ac:dyDescent="0.25">
      <c r="A11" s="7"/>
      <c r="B11" s="46">
        <v>1381</v>
      </c>
      <c r="C11" s="8" t="s">
        <v>6</v>
      </c>
      <c r="D11" s="8" t="s">
        <v>20</v>
      </c>
      <c r="E11" s="10">
        <v>35000</v>
      </c>
    </row>
    <row r="12" spans="1:5" ht="26.25" customHeight="1" x14ac:dyDescent="0.25">
      <c r="A12" s="7"/>
      <c r="B12" s="8" t="s">
        <v>21</v>
      </c>
      <c r="C12" s="8" t="s">
        <v>6</v>
      </c>
      <c r="D12" s="8" t="s">
        <v>22</v>
      </c>
      <c r="E12" s="10">
        <v>10000</v>
      </c>
    </row>
    <row r="13" spans="1:5" ht="26.25" customHeight="1" x14ac:dyDescent="0.25">
      <c r="A13" s="7"/>
      <c r="B13" s="8" t="s">
        <v>23</v>
      </c>
      <c r="C13" s="8" t="s">
        <v>6</v>
      </c>
      <c r="D13" s="8" t="s">
        <v>24</v>
      </c>
      <c r="E13" s="10">
        <v>320000</v>
      </c>
    </row>
    <row r="14" spans="1:5" ht="26.25" customHeight="1" x14ac:dyDescent="0.25">
      <c r="A14" s="7" t="s">
        <v>25</v>
      </c>
      <c r="B14" s="34" t="s">
        <v>26</v>
      </c>
      <c r="C14" s="8" t="s">
        <v>27</v>
      </c>
      <c r="D14" s="8" t="s">
        <v>28</v>
      </c>
      <c r="E14" s="10">
        <v>170000</v>
      </c>
    </row>
    <row r="15" spans="1:5" ht="26.25" customHeight="1" x14ac:dyDescent="0.25">
      <c r="A15" s="7" t="s">
        <v>29</v>
      </c>
      <c r="B15" s="34" t="s">
        <v>26</v>
      </c>
      <c r="C15" s="8" t="s">
        <v>27</v>
      </c>
      <c r="D15" s="8" t="s">
        <v>30</v>
      </c>
      <c r="E15" s="10">
        <v>331000</v>
      </c>
    </row>
    <row r="16" spans="1:5" ht="26.25" customHeight="1" x14ac:dyDescent="0.25">
      <c r="A16" s="7" t="s">
        <v>31</v>
      </c>
      <c r="B16" s="34" t="s">
        <v>26</v>
      </c>
      <c r="C16" s="8" t="s">
        <v>27</v>
      </c>
      <c r="D16" s="8" t="s">
        <v>32</v>
      </c>
      <c r="E16" s="10">
        <v>400</v>
      </c>
    </row>
    <row r="17" spans="1:6" ht="26.25" customHeight="1" x14ac:dyDescent="0.25">
      <c r="A17" s="7" t="s">
        <v>33</v>
      </c>
      <c r="B17" s="34" t="s">
        <v>34</v>
      </c>
      <c r="C17" s="8" t="s">
        <v>27</v>
      </c>
      <c r="D17" s="8" t="s">
        <v>35</v>
      </c>
      <c r="E17" s="10">
        <v>2000</v>
      </c>
      <c r="F17" s="37"/>
    </row>
    <row r="18" spans="1:6" ht="26.25" customHeight="1" x14ac:dyDescent="0.25">
      <c r="A18" s="54" t="s">
        <v>36</v>
      </c>
      <c r="B18" s="34" t="s">
        <v>37</v>
      </c>
      <c r="C18" s="34" t="s">
        <v>27</v>
      </c>
      <c r="D18" s="34" t="s">
        <v>125</v>
      </c>
      <c r="E18" s="43">
        <v>225000</v>
      </c>
      <c r="F18" s="37"/>
    </row>
    <row r="19" spans="1:6" ht="26.25" customHeight="1" x14ac:dyDescent="0.25">
      <c r="A19" s="54" t="s">
        <v>36</v>
      </c>
      <c r="B19" s="34" t="s">
        <v>26</v>
      </c>
      <c r="C19" s="34" t="s">
        <v>27</v>
      </c>
      <c r="D19" s="34" t="s">
        <v>38</v>
      </c>
      <c r="E19" s="43">
        <v>60000</v>
      </c>
      <c r="F19" s="37"/>
    </row>
    <row r="20" spans="1:6" ht="26.25" customHeight="1" x14ac:dyDescent="0.25">
      <c r="A20" s="54" t="s">
        <v>39</v>
      </c>
      <c r="B20" s="34" t="s">
        <v>26</v>
      </c>
      <c r="C20" s="34" t="s">
        <v>27</v>
      </c>
      <c r="D20" s="34" t="s">
        <v>40</v>
      </c>
      <c r="E20" s="43">
        <v>35000</v>
      </c>
      <c r="F20" s="37"/>
    </row>
    <row r="21" spans="1:6" ht="26.25" customHeight="1" x14ac:dyDescent="0.25">
      <c r="A21" s="7" t="s">
        <v>41</v>
      </c>
      <c r="B21" s="34" t="s">
        <v>26</v>
      </c>
      <c r="C21" s="8" t="s">
        <v>27</v>
      </c>
      <c r="D21" s="8" t="s">
        <v>42</v>
      </c>
      <c r="E21" s="10">
        <v>15000</v>
      </c>
      <c r="F21" s="37"/>
    </row>
    <row r="22" spans="1:6" ht="26.25" customHeight="1" x14ac:dyDescent="0.25">
      <c r="A22" s="7" t="s">
        <v>43</v>
      </c>
      <c r="B22" s="34" t="s">
        <v>44</v>
      </c>
      <c r="C22" s="8" t="s">
        <v>27</v>
      </c>
      <c r="D22" s="8" t="s">
        <v>45</v>
      </c>
      <c r="E22" s="43">
        <v>10000</v>
      </c>
      <c r="F22" s="37"/>
    </row>
    <row r="23" spans="1:6" ht="26.25" customHeight="1" x14ac:dyDescent="0.25">
      <c r="A23" s="7" t="s">
        <v>43</v>
      </c>
      <c r="B23" s="34" t="s">
        <v>29</v>
      </c>
      <c r="C23" s="8" t="s">
        <v>27</v>
      </c>
      <c r="D23" s="8" t="s">
        <v>46</v>
      </c>
      <c r="E23" s="43">
        <v>1000</v>
      </c>
      <c r="F23" s="37"/>
    </row>
    <row r="24" spans="1:6" ht="26.25" customHeight="1" x14ac:dyDescent="0.25">
      <c r="A24" s="7" t="s">
        <v>43</v>
      </c>
      <c r="B24" s="34" t="s">
        <v>47</v>
      </c>
      <c r="C24" s="8" t="s">
        <v>27</v>
      </c>
      <c r="D24" s="8" t="s">
        <v>48</v>
      </c>
      <c r="E24" s="43">
        <f>100000</f>
        <v>100000</v>
      </c>
      <c r="F24" s="37"/>
    </row>
    <row r="25" spans="1:6" ht="26.25" customHeight="1" x14ac:dyDescent="0.25">
      <c r="A25" s="7" t="s">
        <v>49</v>
      </c>
      <c r="B25" s="34" t="s">
        <v>26</v>
      </c>
      <c r="C25" s="8" t="s">
        <v>27</v>
      </c>
      <c r="D25" s="8" t="s">
        <v>50</v>
      </c>
      <c r="E25" s="43">
        <v>2000</v>
      </c>
      <c r="F25" s="37"/>
    </row>
    <row r="26" spans="1:6" ht="26.25" customHeight="1" x14ac:dyDescent="0.25">
      <c r="A26" s="7" t="s">
        <v>51</v>
      </c>
      <c r="B26" s="34" t="s">
        <v>52</v>
      </c>
      <c r="C26" s="8" t="s">
        <v>27</v>
      </c>
      <c r="D26" s="8" t="s">
        <v>53</v>
      </c>
      <c r="E26" s="43">
        <v>60000</v>
      </c>
      <c r="F26" s="37"/>
    </row>
    <row r="27" spans="1:6" ht="26.25" customHeight="1" x14ac:dyDescent="0.25">
      <c r="A27" s="7" t="s">
        <v>54</v>
      </c>
      <c r="B27" s="34" t="s">
        <v>26</v>
      </c>
      <c r="C27" s="8" t="s">
        <v>27</v>
      </c>
      <c r="D27" s="8" t="s">
        <v>55</v>
      </c>
      <c r="E27" s="43">
        <v>250000</v>
      </c>
      <c r="F27" s="37"/>
    </row>
    <row r="28" spans="1:6" ht="26.25" customHeight="1" x14ac:dyDescent="0.25">
      <c r="A28" s="7" t="s">
        <v>54</v>
      </c>
      <c r="B28" s="34" t="s">
        <v>56</v>
      </c>
      <c r="C28" s="8" t="s">
        <v>27</v>
      </c>
      <c r="D28" s="8" t="s">
        <v>57</v>
      </c>
      <c r="E28" s="10">
        <v>2000</v>
      </c>
      <c r="F28" s="37"/>
    </row>
    <row r="29" spans="1:6" ht="26.25" hidden="1" customHeight="1" x14ac:dyDescent="0.25">
      <c r="A29" s="11"/>
      <c r="B29" s="38">
        <v>4216</v>
      </c>
      <c r="C29" s="12"/>
      <c r="D29" s="12" t="s">
        <v>111</v>
      </c>
      <c r="E29" s="39"/>
      <c r="F29" s="37"/>
    </row>
    <row r="30" spans="1:6" ht="26.25" customHeight="1" x14ac:dyDescent="0.25">
      <c r="A30" s="11"/>
      <c r="B30" s="38">
        <v>4112</v>
      </c>
      <c r="C30" s="12" t="s">
        <v>118</v>
      </c>
      <c r="D30" s="12" t="s">
        <v>119</v>
      </c>
      <c r="E30" s="39">
        <v>350000</v>
      </c>
      <c r="F30" s="37"/>
    </row>
    <row r="31" spans="1:6" ht="26.25" customHeight="1" x14ac:dyDescent="0.25">
      <c r="A31" s="7"/>
      <c r="B31" s="34" t="s">
        <v>58</v>
      </c>
      <c r="C31" s="8" t="s">
        <v>59</v>
      </c>
      <c r="D31" s="8" t="s">
        <v>60</v>
      </c>
      <c r="E31" s="10">
        <v>90000</v>
      </c>
      <c r="F31" s="37"/>
    </row>
    <row r="32" spans="1:6" ht="26.25" customHeight="1" thickBot="1" x14ac:dyDescent="0.3">
      <c r="A32" s="45"/>
      <c r="B32" s="47">
        <v>4116</v>
      </c>
      <c r="C32" s="53" t="s">
        <v>59</v>
      </c>
      <c r="D32" s="53" t="s">
        <v>123</v>
      </c>
      <c r="E32" s="48">
        <v>0</v>
      </c>
      <c r="F32" s="37"/>
    </row>
    <row r="33" spans="1:6" ht="26.25" customHeight="1" thickBot="1" x14ac:dyDescent="0.3">
      <c r="A33" s="14" t="s">
        <v>61</v>
      </c>
      <c r="B33" s="15"/>
      <c r="C33" s="15"/>
      <c r="D33" s="15"/>
      <c r="E33" s="16">
        <f>SUM(E4:E32)</f>
        <v>7675500</v>
      </c>
      <c r="F33" s="17"/>
    </row>
    <row r="34" spans="1:6" ht="26.25" customHeight="1" x14ac:dyDescent="0.25">
      <c r="A34" s="50" t="s">
        <v>129</v>
      </c>
      <c r="B34" s="50"/>
      <c r="C34" s="50"/>
      <c r="D34" s="50"/>
      <c r="E34" s="50"/>
      <c r="F34" s="37"/>
    </row>
    <row r="35" spans="1:6" ht="26.25" customHeight="1" thickBot="1" x14ac:dyDescent="0.3">
      <c r="A35" s="1" t="s">
        <v>62</v>
      </c>
      <c r="B35" s="1"/>
      <c r="C35" s="1"/>
      <c r="D35" s="1"/>
      <c r="E35" s="1"/>
    </row>
    <row r="36" spans="1:6" ht="26.25" customHeight="1" thickBot="1" x14ac:dyDescent="0.3">
      <c r="A36" s="18" t="s">
        <v>0</v>
      </c>
      <c r="B36" s="19" t="s">
        <v>1</v>
      </c>
      <c r="C36" s="19" t="s">
        <v>2</v>
      </c>
      <c r="D36" s="19" t="s">
        <v>3</v>
      </c>
      <c r="E36" s="20" t="s">
        <v>4</v>
      </c>
    </row>
    <row r="37" spans="1:6" ht="26.25" customHeight="1" x14ac:dyDescent="0.25">
      <c r="A37" s="21" t="s">
        <v>25</v>
      </c>
      <c r="B37" s="22"/>
      <c r="C37" s="22" t="s">
        <v>28</v>
      </c>
      <c r="D37" s="22" t="s">
        <v>63</v>
      </c>
      <c r="E37" s="44">
        <v>250000</v>
      </c>
    </row>
    <row r="38" spans="1:6" ht="26.25" customHeight="1" x14ac:dyDescent="0.25">
      <c r="A38" s="7" t="s">
        <v>64</v>
      </c>
      <c r="B38" s="8"/>
      <c r="C38" s="8" t="s">
        <v>65</v>
      </c>
      <c r="D38" s="8" t="s">
        <v>66</v>
      </c>
      <c r="E38" s="43">
        <f>80000+330000+100000</f>
        <v>510000</v>
      </c>
    </row>
    <row r="39" spans="1:6" ht="26.25" customHeight="1" x14ac:dyDescent="0.25">
      <c r="A39" s="23">
        <v>2221</v>
      </c>
      <c r="B39" s="8"/>
      <c r="C39" s="8" t="s">
        <v>112</v>
      </c>
      <c r="D39" s="8" t="s">
        <v>113</v>
      </c>
      <c r="E39" s="10">
        <v>60000</v>
      </c>
    </row>
    <row r="40" spans="1:6" ht="26.25" customHeight="1" x14ac:dyDescent="0.25">
      <c r="A40" s="23">
        <v>2310</v>
      </c>
      <c r="B40" s="8"/>
      <c r="C40" s="8" t="s">
        <v>30</v>
      </c>
      <c r="D40" s="8" t="s">
        <v>67</v>
      </c>
      <c r="E40" s="10">
        <v>350000</v>
      </c>
    </row>
    <row r="41" spans="1:6" ht="26.25" customHeight="1" x14ac:dyDescent="0.25">
      <c r="A41" s="23">
        <v>2341</v>
      </c>
      <c r="B41" s="8"/>
      <c r="C41" s="8" t="s">
        <v>126</v>
      </c>
      <c r="D41" s="8" t="s">
        <v>127</v>
      </c>
      <c r="E41" s="10">
        <v>80000</v>
      </c>
    </row>
    <row r="42" spans="1:6" ht="26.25" customHeight="1" x14ac:dyDescent="0.25">
      <c r="A42" s="7" t="s">
        <v>68</v>
      </c>
      <c r="B42" s="8"/>
      <c r="C42" s="8" t="s">
        <v>69</v>
      </c>
      <c r="D42" s="8" t="s">
        <v>70</v>
      </c>
      <c r="E42" s="43">
        <v>450000</v>
      </c>
    </row>
    <row r="43" spans="1:6" ht="26.25" customHeight="1" x14ac:dyDescent="0.25">
      <c r="A43" s="7" t="s">
        <v>71</v>
      </c>
      <c r="B43" s="8"/>
      <c r="C43" s="8" t="s">
        <v>72</v>
      </c>
      <c r="D43" s="8" t="s">
        <v>73</v>
      </c>
      <c r="E43" s="10">
        <v>1000</v>
      </c>
    </row>
    <row r="44" spans="1:6" ht="26.25" customHeight="1" x14ac:dyDescent="0.25">
      <c r="A44" s="23">
        <v>3322</v>
      </c>
      <c r="B44" s="8"/>
      <c r="C44" s="8" t="s">
        <v>74</v>
      </c>
      <c r="D44" s="8" t="s">
        <v>120</v>
      </c>
      <c r="E44" s="10">
        <v>10000</v>
      </c>
    </row>
    <row r="45" spans="1:6" ht="26.25" customHeight="1" x14ac:dyDescent="0.25">
      <c r="A45" s="23">
        <v>3412</v>
      </c>
      <c r="B45" s="8"/>
      <c r="C45" s="8" t="s">
        <v>75</v>
      </c>
      <c r="D45" s="8" t="s">
        <v>121</v>
      </c>
      <c r="E45" s="43">
        <v>400000</v>
      </c>
    </row>
    <row r="46" spans="1:6" ht="26.25" customHeight="1" x14ac:dyDescent="0.25">
      <c r="A46" s="7" t="s">
        <v>31</v>
      </c>
      <c r="B46" s="8"/>
      <c r="C46" s="8" t="s">
        <v>32</v>
      </c>
      <c r="D46" s="8" t="s">
        <v>76</v>
      </c>
      <c r="E46" s="10">
        <v>5000</v>
      </c>
    </row>
    <row r="47" spans="1:6" ht="26.25" customHeight="1" x14ac:dyDescent="0.25">
      <c r="A47" s="23">
        <v>3341</v>
      </c>
      <c r="B47" s="8"/>
      <c r="C47" s="8" t="s">
        <v>114</v>
      </c>
      <c r="D47" s="8" t="s">
        <v>115</v>
      </c>
      <c r="E47" s="10">
        <v>3500</v>
      </c>
    </row>
    <row r="48" spans="1:6" ht="26.25" customHeight="1" x14ac:dyDescent="0.25">
      <c r="A48" s="7" t="s">
        <v>33</v>
      </c>
      <c r="B48" s="8"/>
      <c r="C48" s="8" t="s">
        <v>35</v>
      </c>
      <c r="D48" s="34" t="s">
        <v>77</v>
      </c>
      <c r="E48" s="43">
        <v>150000</v>
      </c>
    </row>
    <row r="49" spans="1:5" ht="26.25" customHeight="1" x14ac:dyDescent="0.25">
      <c r="A49" s="7" t="s">
        <v>78</v>
      </c>
      <c r="B49" s="8"/>
      <c r="C49" s="8" t="s">
        <v>79</v>
      </c>
      <c r="D49" s="34" t="s">
        <v>77</v>
      </c>
      <c r="E49" s="43">
        <v>160000</v>
      </c>
    </row>
    <row r="50" spans="1:5" ht="26.25" customHeight="1" x14ac:dyDescent="0.25">
      <c r="A50" s="7" t="s">
        <v>36</v>
      </c>
      <c r="B50" s="8"/>
      <c r="C50" s="8" t="s">
        <v>38</v>
      </c>
      <c r="D50" s="34" t="s">
        <v>80</v>
      </c>
      <c r="E50" s="43">
        <f>60000+20000</f>
        <v>80000</v>
      </c>
    </row>
    <row r="51" spans="1:5" ht="26.25" customHeight="1" x14ac:dyDescent="0.25">
      <c r="A51" s="7" t="s">
        <v>39</v>
      </c>
      <c r="B51" s="8"/>
      <c r="C51" s="8" t="s">
        <v>40</v>
      </c>
      <c r="D51" s="34" t="s">
        <v>80</v>
      </c>
      <c r="E51" s="43">
        <v>50000</v>
      </c>
    </row>
    <row r="52" spans="1:5" ht="26.25" customHeight="1" x14ac:dyDescent="0.25">
      <c r="A52" s="7" t="s">
        <v>81</v>
      </c>
      <c r="B52" s="8"/>
      <c r="C52" s="8" t="s">
        <v>82</v>
      </c>
      <c r="D52" s="8" t="s">
        <v>83</v>
      </c>
      <c r="E52" s="10">
        <v>120000</v>
      </c>
    </row>
    <row r="53" spans="1:5" ht="26.25" hidden="1" customHeight="1" x14ac:dyDescent="0.25">
      <c r="A53" s="7" t="s">
        <v>84</v>
      </c>
      <c r="B53" s="8"/>
      <c r="C53" s="8" t="s">
        <v>85</v>
      </c>
      <c r="D53" s="8" t="s">
        <v>83</v>
      </c>
      <c r="E53" s="10">
        <v>0</v>
      </c>
    </row>
    <row r="54" spans="1:5" ht="26.25" customHeight="1" x14ac:dyDescent="0.25">
      <c r="A54" s="23">
        <v>3632</v>
      </c>
      <c r="B54" s="8"/>
      <c r="C54" s="8" t="s">
        <v>42</v>
      </c>
      <c r="D54" s="8" t="s">
        <v>42</v>
      </c>
      <c r="E54" s="10">
        <v>20000</v>
      </c>
    </row>
    <row r="55" spans="1:5" ht="26.25" customHeight="1" x14ac:dyDescent="0.25">
      <c r="A55" s="7" t="s">
        <v>43</v>
      </c>
      <c r="B55" s="8"/>
      <c r="C55" s="8" t="s">
        <v>86</v>
      </c>
      <c r="D55" s="8" t="s">
        <v>83</v>
      </c>
      <c r="E55" s="43">
        <v>140000</v>
      </c>
    </row>
    <row r="56" spans="1:5" ht="26.25" customHeight="1" x14ac:dyDescent="0.25">
      <c r="A56" s="7" t="s">
        <v>87</v>
      </c>
      <c r="B56" s="8"/>
      <c r="C56" s="8" t="s">
        <v>88</v>
      </c>
      <c r="D56" s="8" t="s">
        <v>89</v>
      </c>
      <c r="E56" s="10">
        <v>15000</v>
      </c>
    </row>
    <row r="57" spans="1:5" ht="26.25" customHeight="1" x14ac:dyDescent="0.25">
      <c r="A57" s="7" t="s">
        <v>49</v>
      </c>
      <c r="B57" s="8"/>
      <c r="C57" s="8" t="s">
        <v>50</v>
      </c>
      <c r="D57" s="8" t="s">
        <v>89</v>
      </c>
      <c r="E57" s="10">
        <v>330000</v>
      </c>
    </row>
    <row r="58" spans="1:5" ht="26.25" customHeight="1" x14ac:dyDescent="0.25">
      <c r="A58" s="7" t="s">
        <v>90</v>
      </c>
      <c r="B58" s="8"/>
      <c r="C58" s="8" t="s">
        <v>91</v>
      </c>
      <c r="D58" s="8" t="s">
        <v>92</v>
      </c>
      <c r="E58" s="43">
        <v>500000</v>
      </c>
    </row>
    <row r="59" spans="1:5" ht="26.25" customHeight="1" x14ac:dyDescent="0.25">
      <c r="A59" s="7" t="s">
        <v>93</v>
      </c>
      <c r="B59" s="8"/>
      <c r="C59" s="8" t="s">
        <v>94</v>
      </c>
      <c r="D59" s="8" t="s">
        <v>94</v>
      </c>
      <c r="E59" s="41">
        <v>1000</v>
      </c>
    </row>
    <row r="60" spans="1:5" ht="26.25" customHeight="1" x14ac:dyDescent="0.25">
      <c r="A60" s="7" t="s">
        <v>95</v>
      </c>
      <c r="B60" s="8"/>
      <c r="C60" s="8" t="s">
        <v>96</v>
      </c>
      <c r="D60" s="8" t="s">
        <v>97</v>
      </c>
      <c r="E60" s="43">
        <v>180000</v>
      </c>
    </row>
    <row r="61" spans="1:5" ht="26.25" customHeight="1" x14ac:dyDescent="0.25">
      <c r="A61" s="7" t="s">
        <v>98</v>
      </c>
      <c r="B61" s="8"/>
      <c r="C61" s="8" t="s">
        <v>99</v>
      </c>
      <c r="D61" s="8" t="s">
        <v>100</v>
      </c>
      <c r="E61" s="10">
        <v>1050000</v>
      </c>
    </row>
    <row r="62" spans="1:5" ht="26.25" customHeight="1" x14ac:dyDescent="0.25">
      <c r="A62" s="7" t="s">
        <v>54</v>
      </c>
      <c r="B62" s="34"/>
      <c r="C62" s="34" t="s">
        <v>101</v>
      </c>
      <c r="D62" s="34" t="s">
        <v>102</v>
      </c>
      <c r="E62" s="43">
        <v>2850000</v>
      </c>
    </row>
    <row r="63" spans="1:5" ht="26.25" customHeight="1" x14ac:dyDescent="0.25">
      <c r="A63" s="23">
        <v>6171</v>
      </c>
      <c r="B63" s="49">
        <v>5901</v>
      </c>
      <c r="C63" s="34" t="s">
        <v>101</v>
      </c>
      <c r="D63" s="34" t="s">
        <v>102</v>
      </c>
      <c r="E63" s="43">
        <v>50000</v>
      </c>
    </row>
    <row r="64" spans="1:5" ht="30" thickBot="1" x14ac:dyDescent="0.3">
      <c r="A64" s="24">
        <v>6310</v>
      </c>
      <c r="B64" s="9"/>
      <c r="C64" s="42" t="s">
        <v>122</v>
      </c>
      <c r="D64" s="8" t="s">
        <v>103</v>
      </c>
      <c r="E64" s="10">
        <v>50000</v>
      </c>
    </row>
    <row r="65" spans="1:5" ht="26.25" customHeight="1" thickBot="1" x14ac:dyDescent="0.3">
      <c r="A65" s="26" t="s">
        <v>104</v>
      </c>
      <c r="B65" s="27"/>
      <c r="C65" s="27"/>
      <c r="D65" s="28"/>
      <c r="E65" s="16">
        <f>SUM(E37:E64)</f>
        <v>7865500</v>
      </c>
    </row>
    <row r="66" spans="1:5" ht="26.25" customHeight="1" thickBot="1" x14ac:dyDescent="0.3">
      <c r="A66" s="37"/>
      <c r="B66" s="37"/>
      <c r="C66" s="37"/>
      <c r="D66" s="37"/>
      <c r="E66" s="37"/>
    </row>
    <row r="67" spans="1:5" ht="26.25" customHeight="1" x14ac:dyDescent="0.25">
      <c r="A67" s="18" t="s">
        <v>0</v>
      </c>
      <c r="B67" s="19" t="s">
        <v>1</v>
      </c>
      <c r="C67" s="19" t="s">
        <v>2</v>
      </c>
      <c r="D67" s="19" t="s">
        <v>3</v>
      </c>
      <c r="E67" s="20" t="s">
        <v>4</v>
      </c>
    </row>
    <row r="68" spans="1:5" ht="26.25" customHeight="1" x14ac:dyDescent="0.25">
      <c r="A68" s="29"/>
      <c r="B68" s="13">
        <v>8124</v>
      </c>
      <c r="C68" s="12"/>
      <c r="D68" s="13" t="s">
        <v>105</v>
      </c>
      <c r="E68" s="25">
        <v>-510000</v>
      </c>
    </row>
    <row r="69" spans="1:5" ht="26.25" customHeight="1" thickBot="1" x14ac:dyDescent="0.3">
      <c r="A69" s="29"/>
      <c r="B69" s="13">
        <v>8115</v>
      </c>
      <c r="C69" s="12"/>
      <c r="D69" s="13" t="s">
        <v>117</v>
      </c>
      <c r="E69" s="25">
        <v>700000</v>
      </c>
    </row>
    <row r="70" spans="1:5" ht="26.25" customHeight="1" thickBot="1" x14ac:dyDescent="0.3">
      <c r="A70" s="26" t="s">
        <v>106</v>
      </c>
      <c r="B70" s="27"/>
      <c r="C70" s="27"/>
      <c r="D70" s="28"/>
      <c r="E70" s="16">
        <f>SUM(E68:E69)</f>
        <v>190000</v>
      </c>
    </row>
    <row r="71" spans="1:5" ht="26.25" customHeight="1" x14ac:dyDescent="0.25">
      <c r="C71" s="37"/>
      <c r="D71" s="37"/>
    </row>
    <row r="72" spans="1:5" ht="26.25" customHeight="1" thickBot="1" x14ac:dyDescent="0.3">
      <c r="C72" s="30" t="s">
        <v>107</v>
      </c>
      <c r="D72" s="37"/>
    </row>
    <row r="73" spans="1:5" ht="26.25" customHeight="1" thickBot="1" x14ac:dyDescent="0.3">
      <c r="C73" s="31" t="s">
        <v>108</v>
      </c>
      <c r="D73" s="51">
        <f>E33+E70</f>
        <v>7865500</v>
      </c>
    </row>
    <row r="74" spans="1:5" ht="26.25" customHeight="1" thickBot="1" x14ac:dyDescent="0.3">
      <c r="C74" s="32" t="s">
        <v>109</v>
      </c>
      <c r="D74" s="52">
        <f>E65</f>
        <v>7865500</v>
      </c>
    </row>
    <row r="75" spans="1:5" ht="26.25" customHeight="1" thickBot="1" x14ac:dyDescent="0.3">
      <c r="C75" s="33" t="s">
        <v>110</v>
      </c>
      <c r="D75" s="35">
        <f>D73-D74</f>
        <v>0</v>
      </c>
    </row>
    <row r="77" spans="1:5" ht="26.25" customHeight="1" x14ac:dyDescent="0.25">
      <c r="A77" s="36" t="s">
        <v>116</v>
      </c>
    </row>
    <row r="78" spans="1:5" ht="26.25" customHeight="1" x14ac:dyDescent="0.25">
      <c r="A78" s="36" t="s">
        <v>128</v>
      </c>
    </row>
  </sheetData>
  <mergeCells count="2">
    <mergeCell ref="A1:E1"/>
    <mergeCell ref="A34:E34"/>
  </mergeCells>
  <pageMargins left="0.9055118110236221" right="0.51181102362204722" top="0.39370078740157483" bottom="0.39370078740157483" header="0.31496062992125984" footer="0.31496062992125984"/>
  <pageSetup paperSize="9" scale="92" orientation="portrait" r:id="rId1"/>
  <rowBreaks count="2" manualBreakCount="2">
    <brk id="33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Starostka</dc:creator>
  <cp:lastModifiedBy>ucetni</cp:lastModifiedBy>
  <cp:lastPrinted>2020-11-04T08:14:10Z</cp:lastPrinted>
  <dcterms:created xsi:type="dcterms:W3CDTF">2015-12-14T08:24:20Z</dcterms:created>
  <dcterms:modified xsi:type="dcterms:W3CDTF">2020-11-04T08:27:08Z</dcterms:modified>
</cp:coreProperties>
</file>